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2\"/>
    </mc:Choice>
  </mc:AlternateContent>
  <xr:revisionPtr revIDLastSave="0" documentId="13_ncr:1_{2DC2B855-1DD3-4874-97DE-24C295EF84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0" i="2" l="1"/>
  <c r="F29" i="2"/>
  <c r="AQ34" i="2" l="1"/>
  <c r="X31" i="2"/>
  <c r="W33" i="2"/>
  <c r="W31" i="2"/>
  <c r="AQ315" i="2" l="1"/>
  <c r="AQ317" i="2" l="1"/>
  <c r="F70" i="2"/>
  <c r="X70" i="2"/>
  <c r="W29" i="2"/>
  <c r="Y34" i="2" l="1"/>
  <c r="Y31" i="2"/>
  <c r="Y33" i="2"/>
  <c r="AQ36" i="2"/>
  <c r="Y36" i="2" s="1"/>
  <c r="Y38" i="2"/>
  <c r="Y29" i="2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F38" i="2"/>
  <c r="X38" i="2"/>
  <c r="E74" i="2"/>
  <c r="W74" i="2" s="1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<sst xmlns="http://schemas.openxmlformats.org/spreadsheetml/2006/main" count="5279" uniqueCount="631">
  <si>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</si>
  <si>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</si>
  <si>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</si>
  <si>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</si>
  <si>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</si>
  <si>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</si>
  <si>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</si>
  <si>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</si>
  <si>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</si>
  <si>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</si>
  <si>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</si>
  <si>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</si>
  <si>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</si>
  <si>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</si>
  <si>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</si>
  <si>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</si>
  <si>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</si>
  <si>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</si>
  <si>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</si>
  <si>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</si>
  <si>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</si>
  <si>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</si>
  <si>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</si>
  <si>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</si>
  <si>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</si>
  <si>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</si>
  <si>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</si>
  <si>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</si>
  <si>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</si>
  <si>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</si>
  <si>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</si>
  <si>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</si>
  <si>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</si>
  <si>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</si>
  <si>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</si>
  <si>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</si>
  <si>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</si>
  <si>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</si>
  <si>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</si>
  <si>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</si>
  <si>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</si>
  <si>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</si>
  <si>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</si>
  <si>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</si>
  <si>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</si>
  <si>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</si>
  <si>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</si>
  <si>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</si>
  <si>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</si>
  <si>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</si>
  <si>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</si>
  <si>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</si>
  <si>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</si>
  <si>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</si>
  <si>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</si>
  <si>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</si>
  <si>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</si>
  <si>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</si>
  <si>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</si>
  <si>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</si>
  <si>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</si>
  <si>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</si>
  <si>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</si>
  <si>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</si>
  <si>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</si>
  <si>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</si>
  <si>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</si>
  <si>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</si>
  <si>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</si>
  <si>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</si>
  <si>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</si>
  <si>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</si>
  <si>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</si>
  <si>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</si>
  <si>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</si>
  <si>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</si>
  <si>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</si>
  <si>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</si>
  <si>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</si>
  <si>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</si>
  <si>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</si>
  <si>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</si>
  <si>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</si>
  <si>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</si>
  <si>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</si>
  <si>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</si>
  <si>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</si>
  <si>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</si>
  <si>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</si>
  <si>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</si>
  <si>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</si>
  <si>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</si>
  <si>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</si>
  <si>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</si>
  <si>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</si>
  <si>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</si>
  <si>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</si>
  <si>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</si>
  <si>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</si>
  <si>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</si>
  <si>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</si>
  <si>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</si>
  <si>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</si>
  <si>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</si>
  <si>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</si>
  <si>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</si>
  <si>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</si>
  <si>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</si>
  <si>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</si>
  <si>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</si>
  <si>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</si>
  <si>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</si>
  <si>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</si>
  <si>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</si>
  <si>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</si>
  <si>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</si>
  <si>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</si>
  <si>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</si>
  <si>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</si>
  <si>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</si>
  <si>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</si>
  <si>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</si>
  <si>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</si>
  <si>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</si>
  <si>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</si>
  <si>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</si>
  <si>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</si>
  <si>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</si>
  <si>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</si>
  <si>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</si>
  <si>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</si>
  <si>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</si>
  <si>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</si>
  <si>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</si>
  <si>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</si>
  <si>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</si>
  <si>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</si>
  <si>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</si>
  <si>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</si>
  <si>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</si>
  <si>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</si>
  <si>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</si>
  <si>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</si>
  <si>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</si>
  <si>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</si>
  <si>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</si>
  <si>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</si>
  <si>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</si>
  <si>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</si>
  <si>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</si>
  <si>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</si>
  <si>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</si>
  <si>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</si>
  <si>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</si>
  <si>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</si>
  <si>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</si>
  <si>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</si>
  <si>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</si>
  <si>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</si>
  <si>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</si>
  <si>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</si>
  <si>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</si>
  <si>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</si>
  <si>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</si>
  <si>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</si>
  <si>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</si>
  <si>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</si>
  <si>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</si>
  <si>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</si>
  <si>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</si>
  <si>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</si>
  <si>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</si>
  <si>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</si>
  <si>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</si>
  <si>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</si>
  <si>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</si>
  <si>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</si>
  <si>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</si>
  <si>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</si>
  <si>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</si>
  <si>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</si>
  <si>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</si>
  <si>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</si>
  <si>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</si>
  <si>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</si>
  <si>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</si>
  <si>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</si>
  <si>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</si>
  <si>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</si>
  <si>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</si>
  <si>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</si>
  <si>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</si>
  <si>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</si>
  <si>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</si>
  <si>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</si>
  <si>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</si>
  <si>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</si>
  <si>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</si>
  <si>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</si>
  <si>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</si>
  <si>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</si>
  <si>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</si>
  <si>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</si>
  <si>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</si>
  <si>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</si>
  <si>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</si>
  <si>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</si>
  <si>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</si>
  <si>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</si>
  <si>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</si>
  <si>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</si>
  <si>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</si>
  <si>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</si>
  <si>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</si>
  <si>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</si>
  <si>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</si>
  <si>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</si>
  <si>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</si>
  <si>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</si>
  <si>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</si>
  <si>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</si>
  <si>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</si>
  <si>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</si>
  <si>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</si>
  <si>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</si>
  <si>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</si>
  <si>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</si>
  <si>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</si>
  <si>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</si>
  <si>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</si>
  <si>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</si>
  <si>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</si>
  <si>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</si>
  <si>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</si>
  <si>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</si>
  <si>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</si>
  <si>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</si>
  <si>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</si>
  <si>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</si>
  <si>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</si>
  <si>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</si>
  <si>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</si>
  <si>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</si>
  <si>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</si>
  <si>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</si>
  <si>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</si>
  <si>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</si>
  <si>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</si>
  <si>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</si>
  <si>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</si>
  <si>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</si>
  <si>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</si>
  <si>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</si>
  <si>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</si>
  <si>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</si>
  <si>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</si>
  <si>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</si>
  <si>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</si>
  <si>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</si>
  <si>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</si>
  <si>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</si>
  <si>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</si>
  <si>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</si>
  <si>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</si>
  <si>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</si>
  <si>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</si>
  <si>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</si>
  <si>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</si>
  <si>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</si>
  <si>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</si>
  <si>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</si>
  <si>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</si>
  <si>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</si>
  <si>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</si>
  <si>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</si>
  <si>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</si>
  <si>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</si>
  <si>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</si>
  <si>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</si>
  <si>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</si>
  <si>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</si>
  <si>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</si>
  <si>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</si>
  <si>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</si>
  <si>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</si>
  <si>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</si>
  <si>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</si>
  <si>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</si>
  <si>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</si>
  <si>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</si>
  <si>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</si>
  <si>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</si>
  <si>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</si>
  <si>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</si>
  <si>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</si>
  <si>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</si>
  <si>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</si>
  <si>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</si>
  <si>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</si>
  <si>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</si>
  <si>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</si>
  <si>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</si>
  <si>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</si>
  <si>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</si>
  <si>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</si>
  <si>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</si>
  <si>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</si>
  <si>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</si>
  <si>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</si>
  <si>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</si>
  <si>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</si>
  <si>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</si>
  <si>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</si>
  <si>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</si>
  <si>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</si>
  <si>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</si>
  <si>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</si>
  <si>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</si>
  <si>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</si>
  <si>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</si>
  <si>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</si>
  <si>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</si>
  <si>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</si>
  <si>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</si>
  <si>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</si>
  <si>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</si>
  <si>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</si>
  <si>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</si>
  <si>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</si>
  <si>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</si>
  <si>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</si>
  <si>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</si>
  <si>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</si>
  <si>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</si>
  <si>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</si>
  <si>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</si>
  <si>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</si>
  <si>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</si>
  <si>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</si>
  <si>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</si>
  <si>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</si>
  <si>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</si>
  <si>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</si>
  <si>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</si>
  <si>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</si>
  <si>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</si>
  <si>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</si>
  <si>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</si>
  <si>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</si>
  <si>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</si>
  <si>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</si>
  <si>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</si>
  <si>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</si>
  <si>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</si>
  <si>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</si>
  <si>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</si>
  <si>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</si>
  <si>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</si>
  <si>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</si>
  <si>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</si>
  <si>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</si>
  <si>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</si>
  <si>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</si>
  <si>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</si>
  <si>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</si>
  <si>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</si>
  <si>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</si>
  <si>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</si>
  <si>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</si>
  <si>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</si>
  <si>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</si>
  <si>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</si>
  <si>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</si>
  <si>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</si>
  <si>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</si>
  <si>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</si>
  <si>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</si>
  <si>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</si>
  <si>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</si>
  <si>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</si>
  <si>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</si>
  <si>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</si>
  <si>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</si>
  <si>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</si>
  <si>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</si>
  <si>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</si>
  <si>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</si>
  <si>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</si>
  <si>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</si>
  <si>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</si>
  <si>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</si>
  <si>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</si>
  <si>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</si>
  <si>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</si>
  <si>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</si>
  <si>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</si>
  <si>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</si>
  <si>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</si>
  <si>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</si>
  <si>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</si>
  <si>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</si>
  <si>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</si>
  <si>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</si>
  <si>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</si>
  <si>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</si>
  <si>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</si>
  <si>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</si>
  <si>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</si>
  <si>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</si>
  <si>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</si>
  <si>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</si>
  <si>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</si>
  <si>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</si>
  <si>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</si>
  <si>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</si>
  <si>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</si>
  <si>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</si>
  <si>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</si>
  <si>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</si>
  <si>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</si>
  <si>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</si>
  <si>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</si>
  <si>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</si>
  <si>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</si>
  <si>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</si>
  <si>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</si>
  <si>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</si>
  <si>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</si>
  <si>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</si>
  <si>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</si>
  <si>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</si>
  <si>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</si>
  <si>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</si>
  <si>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</si>
  <si>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</si>
  <si>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</si>
  <si>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</si>
  <si>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</si>
  <si>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</si>
  <si>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</si>
  <si>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</si>
  <si>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</si>
  <si>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</si>
  <si>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</si>
  <si>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</si>
  <si>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</si>
  <si>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</si>
  <si>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</si>
  <si>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</si>
  <si>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</si>
  <si>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</si>
  <si>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</si>
  <si>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</si>
  <si>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</si>
  <si>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</si>
  <si>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</si>
  <si>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</si>
  <si>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</si>
  <si>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</si>
  <si>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</si>
  <si>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</si>
  <si>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</si>
  <si>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</si>
  <si>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</si>
  <si>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</si>
  <si>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</si>
  <si>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</si>
  <si>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</si>
  <si>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</si>
  <si>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</si>
  <si>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</si>
  <si>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</si>
  <si>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</si>
  <si>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</si>
  <si>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</si>
  <si>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</si>
  <si>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</si>
  <si>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</si>
  <si>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</si>
  <si>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</si>
  <si>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</si>
  <si>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</si>
  <si>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</si>
  <si>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</si>
  <si>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</si>
  <si>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</si>
  <si>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</si>
  <si>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</si>
  <si>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</si>
  <si>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</si>
  <si>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</si>
  <si>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</si>
  <si>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</si>
  <si>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</si>
  <si>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</si>
  <si>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</si>
  <si>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</si>
  <si>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</si>
  <si>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</si>
  <si>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</si>
  <si>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</si>
  <si>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</si>
  <si>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</si>
  <si>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</si>
  <si>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</si>
  <si>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</si>
  <si>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</si>
  <si>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</si>
  <si>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</si>
  <si>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</si>
  <si>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</si>
  <si>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</si>
  <si>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</si>
  <si>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</si>
  <si>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</si>
  <si>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</si>
  <si>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</si>
  <si>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</si>
  <si>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</si>
  <si>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</si>
  <si>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</si>
  <si>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</si>
  <si>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</si>
  <si>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</si>
  <si>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</si>
  <si>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</si>
  <si>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</si>
  <si>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</si>
  <si>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</si>
  <si>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</si>
  <si>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</si>
  <si>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</si>
  <si>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</si>
  <si>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</si>
  <si>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</si>
  <si>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</si>
  <si>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</si>
  <si>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</si>
  <si>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</si>
  <si>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</si>
  <si>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</si>
  <si>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</si>
  <si>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</si>
  <si>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</si>
  <si>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</si>
  <si>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</si>
  <si>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</si>
  <si>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</si>
  <si>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</si>
  <si>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</si>
  <si>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</si>
  <si>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</si>
  <si>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</si>
  <si>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</si>
  <si>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</si>
  <si>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</si>
  <si>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</si>
  <si>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</si>
  <si>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</si>
  <si>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</si>
  <si>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</si>
  <si>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</si>
  <si>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</si>
  <si>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</si>
  <si>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</si>
  <si>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</si>
  <si>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</si>
  <si>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</si>
  <si>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</si>
  <si>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</si>
  <si>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</si>
  <si>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</si>
  <si>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</si>
  <si>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</si>
  <si>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</si>
  <si>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</si>
  <si>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</si>
  <si>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</si>
  <si>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</si>
  <si>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</si>
  <si>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</si>
  <si>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</si>
  <si>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</si>
  <si>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</si>
  <si>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</si>
  <si>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</si>
  <si>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</si>
  <si>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</si>
  <si>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</si>
  <si>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</si>
  <si>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</si>
  <si>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</si>
  <si>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</si>
  <si>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</si>
  <si>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</si>
  <si>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</si>
  <si>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</si>
  <si>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</si>
  <si>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</si>
  <si>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</si>
  <si>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</si>
  <si>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</si>
  <si>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</si>
  <si>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</si>
  <si>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</si>
  <si>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</si>
  <si>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</si>
  <si>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</si>
  <si>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</si>
  <si>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</si>
  <si>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</si>
  <si>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</si>
  <si>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</si>
  <si>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</si>
  <si>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</si>
  <si>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</si>
  <si>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</si>
  <si>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</si>
  <si>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</si>
  <si>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</si>
  <si>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</si>
  <si>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</si>
  <si>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</si>
  <si>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</si>
  <si>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</si>
  <si>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</si>
  <si>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</si>
  <si>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</si>
  <si>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Чивикова О.В.</t>
  </si>
  <si>
    <t>"_01___" сентября_ 2020 __ г.</t>
  </si>
  <si>
    <t>на  1 февраля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</si>
</sst>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AO12" sqref="AO1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56" t="s">
        <v>438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5"/>
      <c r="AI2" s="5"/>
      <c r="AJ2" s="5"/>
      <c r="AK2" s="5"/>
      <c r="AL2" s="5"/>
      <c r="AM2" s="4"/>
      <c r="AN2" s="4"/>
      <c r="AO2" s="4"/>
      <c r="AP2" s="8"/>
      <c r="AQ2" s="160" t="s">
        <v>439</v>
      </c>
      <c r="AR2" s="161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2"/>
      <c r="X3" s="16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64" t="s">
        <v>441</v>
      </c>
      <c r="AR3" s="165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66" t="s">
        <v>630</v>
      </c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68">
        <v>44593</v>
      </c>
      <c r="AR4" s="169"/>
      <c r="AS4" s="13"/>
    </row>
    <row r="5" spans="1:45" ht="15.2" customHeight="1" x14ac:dyDescent="0.25">
      <c r="A5" s="115" t="s">
        <v>443</v>
      </c>
      <c r="B5" s="116"/>
      <c r="C5" s="116"/>
      <c r="D5" s="116"/>
      <c r="E5" s="3"/>
      <c r="F5" s="3"/>
      <c r="G5" s="3"/>
      <c r="H5" s="5"/>
      <c r="I5" s="5"/>
      <c r="J5" s="5"/>
      <c r="K5" s="117" t="s">
        <v>627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72">
        <v>78613057</v>
      </c>
      <c r="AR5" s="173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27" t="s">
        <v>626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74"/>
      <c r="AR6" s="175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58"/>
      <c r="X7" s="159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0"/>
      <c r="AR7" s="171"/>
      <c r="AS7" s="13"/>
    </row>
    <row r="8" spans="1:45" ht="12.95" customHeight="1" x14ac:dyDescent="0.25">
      <c r="A8" s="131" t="s">
        <v>448</v>
      </c>
      <c r="B8" s="132"/>
      <c r="C8" s="132"/>
      <c r="D8" s="132"/>
      <c r="E8" s="13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5"/>
      <c r="X8" s="12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54">
        <v>383</v>
      </c>
      <c r="AR8" s="155"/>
      <c r="AS8" s="13"/>
    </row>
    <row r="9" spans="1:45" ht="12.95" customHeight="1" x14ac:dyDescent="0.25">
      <c r="A9" s="150" t="s">
        <v>450</v>
      </c>
      <c r="B9" s="133" t="s">
        <v>451</v>
      </c>
      <c r="C9" s="119" t="s">
        <v>452</v>
      </c>
      <c r="D9" s="120"/>
      <c r="E9" s="129" t="s">
        <v>453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454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51"/>
      <c r="B10" s="134"/>
      <c r="C10" s="120"/>
      <c r="D10" s="120"/>
      <c r="E10" s="121" t="s">
        <v>455</v>
      </c>
      <c r="F10" s="122"/>
      <c r="G10" s="121" t="s">
        <v>456</v>
      </c>
      <c r="H10" s="122"/>
      <c r="I10" s="121" t="s">
        <v>457</v>
      </c>
      <c r="J10" s="122"/>
      <c r="K10" s="123" t="s">
        <v>458</v>
      </c>
      <c r="L10" s="124"/>
      <c r="M10" s="123" t="s">
        <v>459</v>
      </c>
      <c r="N10" s="124"/>
      <c r="O10" s="123" t="s">
        <v>460</v>
      </c>
      <c r="P10" s="124"/>
      <c r="Q10" s="123" t="s">
        <v>461</v>
      </c>
      <c r="R10" s="124"/>
      <c r="S10" s="123" t="s">
        <v>462</v>
      </c>
      <c r="T10" s="124"/>
      <c r="U10" s="123" t="s">
        <v>463</v>
      </c>
      <c r="V10" s="124"/>
      <c r="W10" s="123" t="s">
        <v>464</v>
      </c>
      <c r="X10" s="124"/>
      <c r="Y10" s="121" t="s">
        <v>455</v>
      </c>
      <c r="Z10" s="122"/>
      <c r="AA10" s="121" t="s">
        <v>456</v>
      </c>
      <c r="AB10" s="122"/>
      <c r="AC10" s="121" t="s">
        <v>457</v>
      </c>
      <c r="AD10" s="122"/>
      <c r="AE10" s="123" t="s">
        <v>458</v>
      </c>
      <c r="AF10" s="124"/>
      <c r="AG10" s="123" t="s">
        <v>459</v>
      </c>
      <c r="AH10" s="124"/>
      <c r="AI10" s="123" t="s">
        <v>460</v>
      </c>
      <c r="AJ10" s="124"/>
      <c r="AK10" s="123" t="s">
        <v>461</v>
      </c>
      <c r="AL10" s="124"/>
      <c r="AM10" s="123" t="s">
        <v>462</v>
      </c>
      <c r="AN10" s="124"/>
      <c r="AO10" s="123" t="s">
        <v>463</v>
      </c>
      <c r="AP10" s="124"/>
      <c r="AQ10" s="123" t="s">
        <v>464</v>
      </c>
      <c r="AR10" s="124"/>
      <c r="AS10" s="9"/>
    </row>
    <row r="11" spans="1:45" ht="76.5" customHeight="1" x14ac:dyDescent="0.25">
      <c r="A11" s="151"/>
      <c r="B11" s="134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2" t="s">
        <v>469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1430962.5</v>
      </c>
      <c r="F29" s="106">
        <f>X29</f>
        <v>95097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1430962.5</v>
      </c>
      <c r="X29" s="106">
        <v>95097</v>
      </c>
      <c r="Y29" s="106">
        <f>AQ29</f>
        <v>39810.32</v>
      </c>
      <c r="Z29" s="106">
        <f>AR29</f>
        <v>2570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39810.32</v>
      </c>
      <c r="AR29" s="106">
        <f>AR34</f>
        <v>2570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928000</v>
      </c>
      <c r="F31" s="36">
        <v>71671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928000</v>
      </c>
      <c r="X31" s="36">
        <f>SUM(F31)</f>
        <v>71671</v>
      </c>
      <c r="Y31" s="36">
        <f>AQ31</f>
        <v>19070</v>
      </c>
      <c r="Z31" s="36">
        <f>AR31</f>
        <v>2570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19070</v>
      </c>
      <c r="AR31" s="36">
        <v>2570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280300</v>
      </c>
      <c r="F33" s="25">
        <v>21673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280300</v>
      </c>
      <c r="X33" s="25">
        <v>21673</v>
      </c>
      <c r="Y33" s="25">
        <f>AQ33</f>
        <v>20381</v>
      </c>
      <c r="Z33" s="25">
        <f>AR33</f>
        <v>0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20381</v>
      </c>
      <c r="AR33" s="25">
        <v>0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1430962.5</v>
      </c>
      <c r="F34" s="25">
        <v>95097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1430962.5</v>
      </c>
      <c r="X34" s="25">
        <v>95097</v>
      </c>
      <c r="Y34" s="25">
        <f>AQ34</f>
        <v>39810.32</v>
      </c>
      <c r="Z34" s="25">
        <f>AR34</f>
        <v>2570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39810.32</v>
      </c>
      <c r="AR34" s="25">
        <f>AR36+AR38</f>
        <v>2570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928000</v>
      </c>
      <c r="F36" s="36">
        <f>X31</f>
        <v>71671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928000</v>
      </c>
      <c r="X36" s="36">
        <f>X31</f>
        <v>71671</v>
      </c>
      <c r="Y36" s="36">
        <f>AQ36</f>
        <v>19070</v>
      </c>
      <c r="Z36" s="36">
        <f>AR36</f>
        <v>2570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19070</v>
      </c>
      <c r="AR36" s="36">
        <f>AR31</f>
        <v>2570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280300</v>
      </c>
      <c r="F38" s="25">
        <f>X38</f>
        <v>21673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280300</v>
      </c>
      <c r="X38" s="25">
        <f>X33</f>
        <v>21673</v>
      </c>
      <c r="Y38" s="25">
        <f>AQ38</f>
        <v>0</v>
      </c>
      <c r="Z38" s="25">
        <f>AR38</f>
        <v>0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f>AR33</f>
        <v>0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95097</v>
      </c>
      <c r="F70" s="25">
        <f>W70</f>
        <v>95097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95097</v>
      </c>
      <c r="X70" s="25">
        <f>W70</f>
        <v>95097</v>
      </c>
      <c r="Y70" s="25">
        <f>AQ70</f>
        <v>2570</v>
      </c>
      <c r="Z70" s="25">
        <f>AR70</f>
        <v>2570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2570</v>
      </c>
      <c r="AR70" s="25">
        <f>AQ70</f>
        <v>2570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71671</v>
      </c>
      <c r="F72" s="36">
        <f>X31</f>
        <v>71671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71671</v>
      </c>
      <c r="X72" s="36">
        <f>F72</f>
        <v>71671</v>
      </c>
      <c r="Y72" s="36">
        <f>AQ72</f>
        <v>2570</v>
      </c>
      <c r="Z72" s="36">
        <f>AR72</f>
        <v>2570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2570</v>
      </c>
      <c r="AR72" s="36">
        <f>AQ72</f>
        <v>2570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21673</v>
      </c>
      <c r="F74" s="25">
        <f>E74</f>
        <v>21673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21673</v>
      </c>
      <c r="X74" s="25">
        <f>F74</f>
        <v>21673</v>
      </c>
      <c r="Y74" s="25">
        <f>AQ74</f>
        <v>0</v>
      </c>
      <c r="Z74" s="25">
        <f>AR74</f>
        <v>0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0</v>
      </c>
      <c r="AR74" s="25">
        <f>AR33</f>
        <v>0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62939.16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62939.16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12584.46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12584.46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37" t="s">
        <v>394</v>
      </c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68"/>
    </row>
    <row r="384" spans="1:45" ht="12.95" customHeight="1" x14ac:dyDescent="0.25">
      <c r="A384" s="139" t="s">
        <v>395</v>
      </c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  <c r="AF384" s="140"/>
      <c r="AG384" s="140"/>
      <c r="AH384" s="140"/>
      <c r="AI384" s="140"/>
      <c r="AJ384" s="140"/>
      <c r="AK384" s="140"/>
      <c r="AL384" s="140"/>
      <c r="AM384" s="140"/>
      <c r="AN384" s="140"/>
      <c r="AO384" s="140"/>
      <c r="AP384" s="140"/>
      <c r="AQ384" s="140"/>
      <c r="AR384" s="140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41" t="s">
        <v>435</v>
      </c>
      <c r="B421" s="142"/>
      <c r="C421" s="142"/>
      <c r="D421" s="142"/>
      <c r="E421" s="142"/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43"/>
      <c r="E424" s="144"/>
      <c r="F424" s="111" t="s">
        <v>628</v>
      </c>
      <c r="G424" s="145"/>
      <c r="H424" s="146"/>
      <c r="I424" s="146"/>
      <c r="J424" s="146"/>
      <c r="K424" s="146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47" t="s">
        <v>436</v>
      </c>
      <c r="E425" s="148"/>
      <c r="F425" s="111" t="s">
        <v>437</v>
      </c>
      <c r="G425" s="149"/>
      <c r="H425" s="148"/>
      <c r="I425" s="148"/>
      <c r="J425" s="148"/>
      <c r="K425" s="14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5" t="s">
        <v>475</v>
      </c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  <c r="AC430" s="136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2022-04-04T10:57:03Z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