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E70" i="2" l="1"/>
  <c r="F70" i="2"/>
  <c r="X70" i="2"/>
  <c r="W29" i="2"/>
  <c r="F29" i="2"/>
  <c r="Y34" i="2" l="1"/>
  <c r="Y31" i="2"/>
  <c r="Y33" i="2"/>
  <c r="AQ36" i="2"/>
  <c r="Y36" i="2" s="1"/>
  <c r="AQ38" i="2"/>
  <c r="Y38" i="2" s="1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<sst xmlns="http://schemas.openxmlformats.org/spreadsheetml/2006/main" count="5279" uniqueCount="631">
  <si>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</si>
  <si>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</si>
  <si>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</si>
  <si>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</si>
  <si>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</si>
  <si>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</si>
  <si>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</si>
  <si>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</si>
  <si>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</si>
  <si>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</si>
  <si>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</si>
  <si>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</si>
  <si>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</si>
  <si>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</si>
  <si>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</si>
  <si>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</si>
  <si>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</si>
  <si>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</si>
  <si>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</si>
  <si>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</si>
  <si>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</si>
  <si>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</si>
  <si>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</si>
  <si>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</si>
  <si>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</si>
  <si>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</si>
  <si>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</si>
  <si>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</si>
  <si>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</si>
  <si>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</si>
  <si>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</si>
  <si>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</si>
  <si>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</si>
  <si>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</si>
  <si>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</si>
  <si>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</si>
  <si>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</si>
  <si>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</si>
  <si>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</si>
  <si>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</si>
  <si>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</si>
  <si>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</si>
  <si>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</si>
  <si>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</si>
  <si>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</si>
  <si>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</si>
  <si>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</si>
  <si>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</si>
  <si>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</si>
  <si>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</si>
  <si>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</si>
  <si>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</si>
  <si>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</si>
  <si>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</si>
  <si>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</si>
  <si>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</si>
  <si>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</si>
  <si>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</si>
  <si>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</si>
  <si>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</si>
  <si>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</si>
  <si>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</si>
  <si>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</si>
  <si>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</si>
  <si>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</si>
  <si>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</si>
  <si>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</si>
  <si>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</si>
  <si>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</si>
  <si>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</si>
  <si>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</si>
  <si>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</si>
  <si>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</si>
  <si>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</si>
  <si>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</si>
  <si>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</si>
  <si>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</si>
  <si>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</si>
  <si>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</si>
  <si>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</si>
  <si>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</si>
  <si>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</si>
  <si>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</si>
  <si>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</si>
  <si>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</si>
  <si>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</si>
  <si>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</si>
  <si>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</si>
  <si>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</si>
  <si>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</si>
  <si>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</si>
  <si>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</si>
  <si>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</si>
  <si>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</si>
  <si>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</si>
  <si>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</si>
  <si>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</si>
  <si>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</si>
  <si>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</si>
  <si>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</si>
  <si>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</si>
  <si>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</si>
  <si>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</si>
  <si>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</si>
  <si>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</si>
  <si>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</si>
  <si>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</si>
  <si>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</si>
  <si>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</si>
  <si>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</si>
  <si>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</si>
  <si>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</si>
  <si>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</si>
  <si>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</si>
  <si>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</si>
  <si>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</si>
  <si>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</si>
  <si>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</si>
  <si>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</si>
  <si>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</si>
  <si>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</si>
  <si>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</si>
  <si>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</si>
  <si>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</si>
  <si>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</si>
  <si>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</si>
  <si>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</si>
  <si>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</si>
  <si>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</si>
  <si>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</si>
  <si>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</si>
  <si>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</si>
  <si>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</si>
  <si>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</si>
  <si>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</si>
  <si>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</si>
  <si>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</si>
  <si>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</si>
  <si>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</si>
  <si>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</si>
  <si>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</si>
  <si>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</si>
  <si>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</si>
  <si>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</si>
  <si>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</si>
  <si>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</si>
  <si>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</si>
  <si>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</si>
  <si>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</si>
  <si>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</si>
  <si>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</si>
  <si>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</si>
  <si>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</si>
  <si>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</si>
  <si>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</si>
  <si>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</si>
  <si>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</si>
  <si>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</si>
  <si>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</si>
  <si>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</si>
  <si>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</si>
  <si>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</si>
  <si>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</si>
  <si>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</si>
  <si>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</si>
  <si>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</si>
  <si>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</si>
  <si>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</si>
  <si>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</si>
  <si>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</si>
  <si>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</si>
  <si>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</si>
  <si>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</si>
  <si>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</si>
  <si>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</si>
  <si>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</si>
  <si>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</si>
  <si>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</si>
  <si>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</si>
  <si>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</si>
  <si>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</si>
  <si>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</si>
  <si>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</si>
  <si>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</si>
  <si>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</si>
  <si>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</si>
  <si>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</si>
  <si>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</si>
  <si>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</si>
  <si>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</si>
  <si>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</si>
  <si>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</si>
  <si>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</si>
  <si>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</si>
  <si>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</si>
  <si>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</si>
  <si>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</si>
  <si>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</si>
  <si>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</si>
  <si>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</si>
  <si>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</si>
  <si>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</si>
  <si>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</si>
  <si>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</si>
  <si>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</si>
  <si>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</si>
  <si>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</si>
  <si>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</si>
  <si>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</si>
  <si>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</si>
  <si>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</si>
  <si>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</si>
  <si>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</si>
  <si>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</si>
  <si>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</si>
  <si>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</si>
  <si>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</si>
  <si>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</si>
  <si>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</si>
  <si>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</si>
  <si>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</si>
  <si>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</si>
  <si>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</si>
  <si>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</si>
  <si>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</si>
  <si>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</si>
  <si>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</si>
  <si>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</si>
  <si>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</si>
  <si>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</si>
  <si>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</si>
  <si>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</si>
  <si>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</si>
  <si>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</si>
  <si>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</si>
  <si>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</si>
  <si>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</si>
  <si>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</si>
  <si>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</si>
  <si>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</si>
  <si>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</si>
  <si>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</si>
  <si>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</si>
  <si>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</si>
  <si>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</si>
  <si>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</si>
  <si>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</si>
  <si>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</si>
  <si>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</si>
  <si>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</si>
  <si>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</si>
  <si>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</si>
  <si>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</si>
  <si>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</si>
  <si>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</si>
  <si>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</si>
  <si>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</si>
  <si>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</si>
  <si>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</si>
  <si>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</si>
  <si>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</si>
  <si>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</si>
  <si>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</si>
  <si>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</si>
  <si>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</si>
  <si>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</si>
  <si>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</si>
  <si>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</si>
  <si>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</si>
  <si>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</si>
  <si>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</si>
  <si>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</si>
  <si>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</si>
  <si>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</si>
  <si>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</si>
  <si>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</si>
  <si>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</si>
  <si>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</si>
  <si>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</si>
  <si>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</si>
  <si>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</si>
  <si>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</si>
  <si>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</si>
  <si>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</si>
  <si>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</si>
  <si>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</si>
  <si>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</si>
  <si>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</si>
  <si>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</si>
  <si>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</si>
  <si>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</si>
  <si>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</si>
  <si>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</si>
  <si>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</si>
  <si>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</si>
  <si>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</si>
  <si>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</si>
  <si>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</si>
  <si>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</si>
  <si>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</si>
  <si>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</si>
  <si>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</si>
  <si>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</si>
  <si>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</si>
  <si>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</si>
  <si>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</si>
  <si>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</si>
  <si>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</si>
  <si>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</si>
  <si>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</si>
  <si>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</si>
  <si>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</si>
  <si>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</si>
  <si>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</si>
  <si>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</si>
  <si>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</si>
  <si>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</si>
  <si>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</si>
  <si>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</si>
  <si>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</si>
  <si>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</si>
  <si>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</si>
  <si>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</si>
  <si>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</si>
  <si>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</si>
  <si>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</si>
  <si>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</si>
  <si>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</si>
  <si>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</si>
  <si>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</si>
  <si>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</si>
  <si>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</si>
  <si>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</si>
  <si>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</si>
  <si>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</si>
  <si>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</si>
  <si>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</si>
  <si>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</si>
  <si>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</si>
  <si>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</si>
  <si>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</si>
  <si>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</si>
  <si>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</si>
  <si>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</si>
  <si>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</si>
  <si>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</si>
  <si>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</si>
  <si>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</si>
  <si>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</si>
  <si>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</si>
  <si>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</si>
  <si>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</si>
  <si>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</si>
  <si>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</si>
  <si>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</si>
  <si>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</si>
  <si>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</si>
  <si>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</si>
  <si>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</si>
  <si>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</si>
  <si>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</si>
  <si>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</si>
  <si>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</si>
  <si>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</si>
  <si>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</si>
  <si>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</si>
  <si>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</si>
  <si>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</si>
  <si>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</si>
  <si>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</si>
  <si>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</si>
  <si>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</si>
  <si>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</si>
  <si>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</si>
  <si>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</si>
  <si>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</si>
  <si>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</si>
  <si>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</si>
  <si>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</si>
  <si>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</si>
  <si>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</si>
  <si>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</si>
  <si>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</si>
  <si>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</si>
  <si>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</si>
  <si>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</si>
  <si>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</si>
  <si>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</si>
  <si>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</si>
  <si>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</si>
  <si>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</si>
  <si>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</si>
  <si>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</si>
  <si>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</si>
  <si>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</si>
  <si>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</si>
  <si>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</si>
  <si>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</si>
  <si>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</si>
  <si>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</si>
  <si>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</si>
  <si>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</si>
  <si>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</si>
  <si>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</si>
  <si>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</si>
  <si>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</si>
  <si>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</si>
  <si>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</si>
  <si>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</si>
  <si>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</si>
  <si>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</si>
  <si>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</si>
  <si>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</si>
  <si>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</si>
  <si>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</si>
  <si>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</si>
  <si>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</si>
  <si>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</si>
  <si>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</si>
  <si>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</si>
  <si>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</si>
  <si>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</si>
  <si>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</si>
  <si>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</si>
  <si>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</si>
  <si>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</si>
  <si>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</si>
  <si>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</si>
  <si>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</si>
  <si>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</si>
  <si>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</si>
  <si>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</si>
  <si>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</si>
  <si>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</si>
  <si>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</si>
  <si>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</si>
  <si>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</si>
  <si>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</si>
  <si>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</si>
  <si>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</si>
  <si>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</si>
  <si>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</si>
  <si>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</si>
  <si>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</si>
  <si>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</si>
  <si>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</si>
  <si>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</si>
  <si>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</si>
  <si>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</si>
  <si>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</si>
  <si>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</si>
  <si>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</si>
  <si>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</si>
  <si>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</si>
  <si>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</si>
  <si>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</si>
  <si>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</si>
  <si>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</si>
  <si>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</si>
  <si>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</si>
  <si>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</si>
  <si>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</si>
  <si>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</si>
  <si>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</si>
  <si>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</si>
  <si>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</si>
  <si>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</si>
  <si>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</si>
  <si>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</si>
  <si>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</si>
  <si>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</si>
  <si>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</si>
  <si>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</si>
  <si>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</si>
  <si>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</si>
  <si>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</si>
  <si>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</si>
  <si>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</si>
  <si>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</si>
  <si>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</si>
  <si>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</si>
  <si>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</si>
  <si>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</si>
  <si>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</si>
  <si>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</si>
  <si>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</si>
  <si>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</si>
  <si>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</si>
  <si>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</si>
  <si>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</si>
  <si>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</si>
  <si>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</si>
  <si>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</si>
  <si>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</si>
  <si>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</si>
  <si>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</si>
  <si>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</si>
  <si>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</si>
  <si>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</si>
  <si>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</si>
  <si>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</si>
  <si>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</si>
  <si>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</si>
  <si>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</si>
  <si>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</si>
  <si>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</si>
  <si>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</si>
  <si>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</si>
  <si>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</si>
  <si>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</si>
  <si>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</si>
  <si>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</si>
  <si>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</si>
  <si>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</si>
  <si>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</si>
  <si>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</si>
  <si>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</si>
  <si>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</si>
  <si>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</si>
  <si>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</si>
  <si>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</si>
  <si>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</si>
  <si>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</si>
  <si>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</si>
  <si>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</si>
  <si>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</si>
  <si>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</si>
  <si>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</si>
  <si>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</si>
  <si>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</si>
  <si>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</si>
  <si>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</si>
  <si>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</si>
  <si>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</si>
  <si>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</si>
  <si>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</si>
  <si>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</si>
  <si>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</si>
  <si>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</si>
  <si>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</si>
  <si>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</si>
  <si>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</si>
  <si>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</si>
  <si>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</si>
  <si>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</si>
  <si>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</si>
  <si>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</si>
  <si>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</si>
  <si>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</si>
  <si>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</si>
  <si>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</si>
  <si>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</si>
  <si>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</si>
  <si>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</si>
  <si>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</si>
  <si>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</si>
  <si>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</si>
  <si>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</si>
  <si>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</si>
  <si>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</si>
  <si>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</si>
  <si>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</si>
  <si>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</si>
  <si>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</si>
  <si>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</si>
  <si>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</si>
  <si>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</si>
  <si>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</si>
  <si>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</si>
  <si>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</si>
  <si>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</si>
  <si>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</si>
  <si>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</si>
  <si>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</si>
  <si>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</si>
  <si>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</si>
  <si>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</si>
  <si>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</si>
  <si>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</si>
  <si>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</si>
  <si>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</si>
  <si>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</si>
  <si>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</si>
  <si>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</si>
  <si>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</si>
  <si>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</si>
  <si>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</si>
  <si>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</si>
  <si>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</si>
  <si>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</si>
  <si>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</si>
  <si>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</si>
  <si>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</si>
  <si>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</si>
  <si>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</si>
  <si>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</si>
  <si>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</si>
  <si>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</si>
  <si>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</si>
  <si>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</si>
  <si>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</si>
  <si>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</si>
  <si>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</si>
  <si>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</si>
  <si>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</si>
  <si>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</si>
  <si>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</si>
  <si>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</si>
  <si>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</si>
  <si>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</si>
  <si>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</si>
  <si>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</si>
  <si>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</si>
  <si>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</si>
  <si>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</si>
  <si>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</si>
  <si>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</si>
  <si>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</si>
  <si>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</si>
  <si>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</si>
  <si>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</si>
  <si>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</si>
  <si>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</si>
  <si>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</si>
  <si>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</si>
  <si>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</si>
  <si>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</si>
  <si>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</si>
  <si>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</si>
  <si>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на  1 марта  2020 г.</t>
  </si>
  <si>
    <t>"_01"     марта_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</si>
</sst>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3" fillId="0" borderId="1" xfId="142" applyNumberFormat="1" applyFont="1" applyAlignment="1" applyProtection="1"/>
    <xf numFmtId="0" fontId="3" fillId="0" borderId="1" xfId="142" applyFont="1" applyAlignment="1" applyProtection="1"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7" zoomScaleNormal="100" workbookViewId="0">
      <pane xSplit="4" topLeftCell="E1" activePane="topRight" state="frozen"/>
      <selection pane="topRight" activeCell="AN341" sqref="AN34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629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43891</v>
      </c>
      <c r="AR4" s="130"/>
      <c r="AS4" s="13"/>
    </row>
    <row r="5" spans="1:45" ht="15.2" customHeight="1" x14ac:dyDescent="0.25">
      <c r="A5" s="160" t="s">
        <v>443</v>
      </c>
      <c r="B5" s="161"/>
      <c r="C5" s="161"/>
      <c r="D5" s="161"/>
      <c r="E5" s="3"/>
      <c r="F5" s="3"/>
      <c r="G5" s="3"/>
      <c r="H5" s="5"/>
      <c r="I5" s="5"/>
      <c r="J5" s="5"/>
      <c r="K5" s="162" t="s">
        <v>627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68" t="s">
        <v>626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0" t="s">
        <v>448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6"/>
      <c r="X8" s="16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2" t="s">
        <v>451</v>
      </c>
      <c r="C9" s="164" t="s">
        <v>452</v>
      </c>
      <c r="D9" s="165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3"/>
      <c r="C10" s="165"/>
      <c r="D10" s="165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3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v>213262.64</v>
      </c>
      <c r="Z29" s="106">
        <f>AR29</f>
        <v>8793.36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213262.64</v>
      </c>
      <c r="AR29" s="106">
        <f>AR34</f>
        <v>8793.36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104588.6</v>
      </c>
      <c r="Z31" s="36">
        <f>AR31</f>
        <v>7319.6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104588.6</v>
      </c>
      <c r="AR31" s="36">
        <v>7319.6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22128.7</v>
      </c>
      <c r="Z33" s="25">
        <f>AR33</f>
        <v>1473.76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22128.7</v>
      </c>
      <c r="AR33" s="25">
        <v>1473.76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213262.64</v>
      </c>
      <c r="Z34" s="25">
        <f>AR34</f>
        <v>8793.36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213262.64</v>
      </c>
      <c r="AR34" s="25">
        <f>AR36+AR38</f>
        <v>8793.36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104588.6</v>
      </c>
      <c r="Z36" s="36">
        <f>AR36</f>
        <v>7319.6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104588.6</v>
      </c>
      <c r="AR36" s="36">
        <f>AR31</f>
        <v>7319.6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22128.7</v>
      </c>
      <c r="Z38" s="25">
        <f>AR38</f>
        <v>1473.76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22128.7</v>
      </c>
      <c r="AR38" s="25">
        <f>AR33</f>
        <v>1473.76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8793.36</v>
      </c>
      <c r="Z70" s="25">
        <f>AR70</f>
        <v>8793.36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8793.36</v>
      </c>
      <c r="AR70" s="25">
        <f>AQ70</f>
        <v>8793.36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7319.6</v>
      </c>
      <c r="Z72" s="36">
        <f>AR72</f>
        <v>7319.6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7319.6</v>
      </c>
      <c r="AR72" s="36">
        <f>AQ72</f>
        <v>7319.6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1473.76</v>
      </c>
      <c r="Z74" s="25">
        <f>AR74</f>
        <v>1473.76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1473.76</v>
      </c>
      <c r="AR74" s="25">
        <f>AR33</f>
        <v>1473.76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1216298.8700000001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v>1216298.8700000001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11425.99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11425.99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628</v>
      </c>
      <c r="G424" s="174"/>
      <c r="H424" s="175"/>
      <c r="I424" s="175"/>
      <c r="J424" s="175"/>
      <c r="K424" s="17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7" t="s">
        <v>436</v>
      </c>
      <c r="E425" s="158"/>
      <c r="F425" s="111" t="s">
        <v>437</v>
      </c>
      <c r="G425" s="159"/>
      <c r="H425" s="158"/>
      <c r="I425" s="158"/>
      <c r="J425" s="158"/>
      <c r="K425" s="15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2020-08-11T12:28:39Z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